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yer Universe" sheetId="1" state="visible" r:id="rId3"/>
    <sheet name="IOI Comparison" sheetId="2" state="visible" r:id="rId4"/>
    <sheet name="LOI Comparison" sheetId="3" state="visible" r:id="rId5"/>
    <sheet name="Process Calendar" sheetId="4" state="visible" r:id="rId6"/>
    <sheet name="Notes &amp; Source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<sst xmlns="http://schemas.openxmlformats.org/spreadsheetml/2006/main" count="191" uniqueCount="153">
  <si>
    <t xml:space="preserve">LockRoom Buyer Outreach Tracker</t>
  </si>
  <si>
    <t xml:space="preserve">Sell-side LMM auction tracking. Replace blue cells with your data.</t>
  </si>
  <si>
    <t xml:space="preserve">#</t>
  </si>
  <si>
    <t xml:space="preserve">Firm name</t>
  </si>
  <si>
    <t xml:space="preserve">Buyer type</t>
  </si>
  <si>
    <t xml:space="preserve">Primary contact</t>
  </si>
  <si>
    <t xml:space="preserve">Email</t>
  </si>
  <si>
    <t xml:space="preserve">Phone</t>
  </si>
  <si>
    <t xml:space="preserve">Teaser sent date</t>
  </si>
  <si>
    <t xml:space="preserve">NDA signed date</t>
  </si>
  <si>
    <t xml:space="preserve">CIM sent date</t>
  </si>
  <si>
    <t xml:space="preserve">IOI received date</t>
  </si>
  <si>
    <t xml:space="preserve">Status</t>
  </si>
  <si>
    <t xml:space="preserve">Example PE Platform LLC</t>
  </si>
  <si>
    <t xml:space="preserve">PE Platform</t>
  </si>
  <si>
    <t xml:space="preserve">John Smith</t>
  </si>
  <si>
    <t xml:space="preserve">j.smith@pe-example.com</t>
  </si>
  <si>
    <t xml:space="preserve">555-0101</t>
  </si>
  <si>
    <t xml:space="preserve">Sourced</t>
  </si>
  <si>
    <t xml:space="preserve">Example Strategic Inc</t>
  </si>
  <si>
    <t xml:space="preserve">Strategic</t>
  </si>
  <si>
    <t xml:space="preserve">Jane Doe</t>
  </si>
  <si>
    <t xml:space="preserve">jane@strategic-example.com</t>
  </si>
  <si>
    <t xml:space="preserve">555-0102</t>
  </si>
  <si>
    <t xml:space="preserve">Example Family Office</t>
  </si>
  <si>
    <t xml:space="preserve">Family Office</t>
  </si>
  <si>
    <t xml:space="preserve">Bob Lee</t>
  </si>
  <si>
    <t xml:space="preserve">bob@fo-example.com</t>
  </si>
  <si>
    <t xml:space="preserve">555-0103</t>
  </si>
  <si>
    <t xml:space="preserve">Example Search Fund</t>
  </si>
  <si>
    <t xml:space="preserve">Search Fund</t>
  </si>
  <si>
    <t xml:space="preserve">Alice Park</t>
  </si>
  <si>
    <t xml:space="preserve">alice@sf-example.com</t>
  </si>
  <si>
    <t xml:space="preserve">555-0104</t>
  </si>
  <si>
    <t xml:space="preserve">Example Independent Sponsor</t>
  </si>
  <si>
    <t xml:space="preserve">Independent Sponsor</t>
  </si>
  <si>
    <t xml:space="preserve">Carlos Reyes</t>
  </si>
  <si>
    <t xml:space="preserve">carlos@is-example.com</t>
  </si>
  <si>
    <t xml:space="preserve">555-0105</t>
  </si>
  <si>
    <t xml:space="preserve">IOI Bid Comparison</t>
  </si>
  <si>
    <t xml:space="preserve">Side-by-side comparison of IOIs received. Fill blue cells; black cells calculate.</t>
  </si>
  <si>
    <t xml:space="preserve">Bidder</t>
  </si>
  <si>
    <t xml:space="preserve">Price low</t>
  </si>
  <si>
    <t xml:space="preserve">Price high</t>
  </si>
  <si>
    <t xml:space="preserve">Price midpoint</t>
  </si>
  <si>
    <t xml:space="preserve">% cash at close</t>
  </si>
  <si>
    <t xml:space="preserve">Implied multiple (low)</t>
  </si>
  <si>
    <t xml:space="preserve">Implied multiple (high)</t>
  </si>
  <si>
    <t xml:space="preserve">Trailing EBITDA</t>
  </si>
  <si>
    <t xml:space="preserve">Used as denominator for multiples</t>
  </si>
  <si>
    <t xml:space="preserve">Bidder A</t>
  </si>
  <si>
    <t xml:space="preserve">Bidder B</t>
  </si>
  <si>
    <t xml:space="preserve">Bidder C</t>
  </si>
  <si>
    <t xml:space="preserve">Bidder D</t>
  </si>
  <si>
    <t xml:space="preserve">Bidder E</t>
  </si>
  <si>
    <t xml:space="preserve">Summary statistics</t>
  </si>
  <si>
    <t xml:space="preserve">Number of IOIs</t>
  </si>
  <si>
    <t xml:space="preserve">Highest midpoint</t>
  </si>
  <si>
    <t xml:space="preserve">Lowest midpoint</t>
  </si>
  <si>
    <t xml:space="preserve">Average midpoint</t>
  </si>
  <si>
    <t xml:space="preserve">Range (high-low)</t>
  </si>
  <si>
    <t xml:space="preserve">LOI Bid Comparison</t>
  </si>
  <si>
    <t xml:space="preserve">Detailed comparison of LOIs from shortlisted bidders. Fill blue cells; weighted score auto-calculates.</t>
  </si>
  <si>
    <t xml:space="preserve">Scoring weights (must sum to 100%)</t>
  </si>
  <si>
    <t xml:space="preserve">Price</t>
  </si>
  <si>
    <t xml:space="preserve">Certainty of close</t>
  </si>
  <si>
    <t xml:space="preserve">Deal structure</t>
  </si>
  <si>
    <t xml:space="preserve">Cultural fit</t>
  </si>
  <si>
    <t xml:space="preserve">Speed</t>
  </si>
  <si>
    <t xml:space="preserve">&lt;- should be 100%</t>
  </si>
  <si>
    <t xml:space="preserve">Final price</t>
  </si>
  <si>
    <t xml:space="preserve">Cert. score (1-10)</t>
  </si>
  <si>
    <t xml:space="preserve">Structure score (1-10)</t>
  </si>
  <si>
    <t xml:space="preserve">Cultural fit (1-10)</t>
  </si>
  <si>
    <t xml:space="preserve">Speed score (1-10)</t>
  </si>
  <si>
    <t xml:space="preserve">Price score (1-10)</t>
  </si>
  <si>
    <t xml:space="preserve">Weighted total</t>
  </si>
  <si>
    <t xml:space="preserve">Rank</t>
  </si>
  <si>
    <t xml:space="preserve">Notes on scoring</t>
  </si>
  <si>
    <t xml:space="preserve">Certainty of close: Committed equity (10) -&gt; committed debt term sheet (8) -&gt; firm financing plan (6) -&gt; deal-by-deal raise (4)</t>
  </si>
  <si>
    <t xml:space="preserve">Structure: All cash at close (10) -&gt; mostly cash with small escrow (8) -&gt; earnout above 20% of consideration (5) -&gt; heavy contingent (3)</t>
  </si>
  <si>
    <t xml:space="preserve">Cultural fit: Operator-CEO model (10) -&gt; patient capital (8) -&gt; PE platform (6) -&gt; aggressive integration (4)</t>
  </si>
  <si>
    <t xml:space="preserve">Speed: 60-day close (10) -&gt; 90-day (8) -&gt; 120-day (6) -&gt; 150+ day (4)</t>
  </si>
  <si>
    <t xml:space="preserve">Price score auto-calculates: bidder's price / max price * 10</t>
  </si>
  <si>
    <t xml:space="preserve">Sell-Side Process Calendar</t>
  </si>
  <si>
    <t xml:space="preserve">Standard 26-week LMM process timeline. Adjust dates for your deal.</t>
  </si>
  <si>
    <t xml:space="preserve">Phase</t>
  </si>
  <si>
    <t xml:space="preserve">Activity</t>
  </si>
  <si>
    <t xml:space="preserve">Week</t>
  </si>
  <si>
    <t xml:space="preserve">Target date</t>
  </si>
  <si>
    <t xml:space="preserve">Phase 1: Prep</t>
  </si>
  <si>
    <t xml:space="preserve">Banker due diligence kicked off</t>
  </si>
  <si>
    <t xml:space="preserve">Sell-side QofE engagement signed</t>
  </si>
  <si>
    <t xml:space="preserve">CIM and teaser drafted</t>
  </si>
  <si>
    <t xml:space="preserve">Buyer universe identified</t>
  </si>
  <si>
    <t xml:space="preserve">Process letter drafted</t>
  </si>
  <si>
    <t xml:space="preserve">Data room set up</t>
  </si>
  <si>
    <t xml:space="preserve">Sell-side QofE delivered</t>
  </si>
  <si>
    <t xml:space="preserve">Phase 2: Marketing</t>
  </si>
  <si>
    <t xml:space="preserve">Teaser distribution</t>
  </si>
  <si>
    <t xml:space="preserve">NDAs collected</t>
  </si>
  <si>
    <t xml:space="preserve">CIM distribution</t>
  </si>
  <si>
    <t xml:space="preserve">Management presentations</t>
  </si>
  <si>
    <t xml:space="preserve">IOIs received</t>
  </si>
  <si>
    <t xml:space="preserve">Phase 3: LOI</t>
  </si>
  <si>
    <t xml:space="preserve">Shortlist communicated</t>
  </si>
  <si>
    <t xml:space="preserve">Phase 2 data room access opened</t>
  </si>
  <si>
    <t xml:space="preserve">LOIs received</t>
  </si>
  <si>
    <t xml:space="preserve">LOI selected, exclusivity granted</t>
  </si>
  <si>
    <t xml:space="preserve">Phase 4: Diligence</t>
  </si>
  <si>
    <t xml:space="preserve">Buyer's QofE kicks off</t>
  </si>
  <si>
    <t xml:space="preserve">Legal diligence kicks off</t>
  </si>
  <si>
    <t xml:space="preserve">Commercial diligence kicks off</t>
  </si>
  <si>
    <t xml:space="preserve">R&amp;W underwriting begins</t>
  </si>
  <si>
    <t xml:space="preserve">Definitive agreement drafting</t>
  </si>
  <si>
    <t xml:space="preserve">Disclosure schedule drafting</t>
  </si>
  <si>
    <t xml:space="preserve">Diligence findings reviewed</t>
  </si>
  <si>
    <t xml:space="preserve">Final agreement negotiation</t>
  </si>
  <si>
    <t xml:space="preserve">Phase 5: Close</t>
  </si>
  <si>
    <t xml:space="preserve">Closing conditions reviewed</t>
  </si>
  <si>
    <t xml:space="preserve">Stakeholder communications</t>
  </si>
  <si>
    <t xml:space="preserve">Closing day</t>
  </si>
  <si>
    <t xml:space="preserve">Working capital true-up complete</t>
  </si>
  <si>
    <t xml:space="preserve">Notes &amp; Sources</t>
  </si>
  <si>
    <t xml:space="preserve">How to use this tracker</t>
  </si>
  <si>
    <t xml:space="preserve">Buyer Universe tab</t>
  </si>
  <si>
    <t xml:space="preserve">Track every firm contacted: when they got the teaser, when they signed NDA, when CIM was sent, when IOI was received.</t>
  </si>
  <si>
    <t xml:space="preserve">IOI Comparison tab</t>
  </si>
  <si>
    <t xml:space="preserve">Side-by-side IOIs with auto-calculated multiples. Fill in EBITDA reference and bidder data; multiples and statistics calculate.</t>
  </si>
  <si>
    <t xml:space="preserve">LOI Comparison tab</t>
  </si>
  <si>
    <t xml:space="preserve">Weighted scoring of LOIs. Set scoring weights at top (must sum to 100%); enter bidder scores; weighted total and rank auto-calculate.</t>
  </si>
  <si>
    <t xml:space="preserve">Process Calendar tab</t>
  </si>
  <si>
    <t xml:space="preserve">Standard 26-week LMM process timeline. Set target date for week 1 launch; mark status as activities complete.</t>
  </si>
  <si>
    <t xml:space="preserve">Companion content</t>
  </si>
  <si>
    <t xml:space="preserve">Process letter design</t>
  </si>
  <si>
    <t xml:space="preserve">lockroom.com/blog/process-letter-design-2026</t>
  </si>
  <si>
    <t xml:space="preserve">LMM buyer landscape</t>
  </si>
  <si>
    <t xml:space="preserve">lockroom.com/blog/lmm-buyer-landscape-2026</t>
  </si>
  <si>
    <t xml:space="preserve">Sell-side process timeline</t>
  </si>
  <si>
    <t xml:space="preserve">lockroom.com/blog/sell-side-ma-process-timeline</t>
  </si>
  <si>
    <t xml:space="preserve">LOI and exclusivity</t>
  </si>
  <si>
    <t xml:space="preserve">lockroom.com/blog/loi-exclusivity-lmm-ma</t>
  </si>
  <si>
    <t xml:space="preserve">Buyer diligence playbook</t>
  </si>
  <si>
    <t xml:space="preserve">lockroom.com/blog/buyer-diligence-playbook-2026</t>
  </si>
  <si>
    <t xml:space="preserve">LMM 2026 outlook</t>
  </si>
  <si>
    <t xml:space="preserve">lockroom.com/blog/lmm-ma-2026-outlook</t>
  </si>
  <si>
    <t xml:space="preserve">Methodology</t>
  </si>
  <si>
    <t xml:space="preserve">Process timeline</t>
  </si>
  <si>
    <t xml:space="preserve">Based on /blog/sell-side-ma-process-timeline 26-week LMM standard, with sell-side QofE and R&amp;W underwriting embedded.</t>
  </si>
  <si>
    <t xml:space="preserve">LOI scoring weights</t>
  </si>
  <si>
    <t xml:space="preserve">Default 20% each across price, certainty, structure, cultural fit, speed. Adjust based on seller priorities.</t>
  </si>
  <si>
    <t xml:space="preserve">Buyer types</t>
  </si>
  <si>
    <t xml:space="preserve">PE Platform, Strategic, Family Office, Search Fund, Independent Sponsor, Holding Company, Individual Investor.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</si>
</sst>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%"/>
    <numFmt numFmtId="167" formatCode="0.0\x"/>
    <numFmt numFmtId="168" formatCode="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F172A"/>
      <name val="Arial"/>
      <family val="0"/>
      <charset val="1"/>
    </font>
    <font>
      <i val="true"/>
      <sz val="10"/>
      <color rgb="FF47556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1"/>
      <color rgb="FF0F172A"/>
      <name val="Arial"/>
      <family val="0"/>
      <charset val="1"/>
    </font>
    <font>
      <i val="true"/>
      <sz val="9"/>
      <color rgb="FF64748B"/>
      <name val="Arial"/>
      <family val="0"/>
      <charset val="1"/>
    </font>
    <font>
      <sz val="10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E40AF"/>
        <bgColor rgb="FF003366"/>
      </patternFill>
    </fill>
    <fill>
      <patternFill patternType="solid">
        <fgColor rgb="FFFFFFCC"/>
        <bgColor rgb="FFFEF3C7"/>
      </patternFill>
    </fill>
    <fill>
      <patternFill patternType="solid">
        <fgColor rgb="FF0F766E"/>
        <bgColor rgb="FF008080"/>
      </patternFill>
    </fill>
    <fill>
      <patternFill patternType="solid">
        <fgColor rgb="FF7C2D12"/>
        <bgColor rgb="FF993366"/>
      </patternFill>
    </fill>
    <fill>
      <patternFill patternType="solid">
        <fgColor rgb="FFEFF6FF"/>
        <bgColor rgb="FFF3F4F6"/>
      </patternFill>
    </fill>
    <fill>
      <patternFill patternType="solid">
        <fgColor rgb="FFECFDF5"/>
        <bgColor rgb="FFEFF6FF"/>
      </patternFill>
    </fill>
    <fill>
      <patternFill patternType="solid">
        <fgColor rgb="FFFEF3C7"/>
        <bgColor rgb="FFFFFFCC"/>
      </patternFill>
    </fill>
    <fill>
      <patternFill patternType="solid">
        <fgColor rgb="FFFEE2E2"/>
        <bgColor rgb="FFFEF3C7"/>
      </patternFill>
    </fill>
    <fill>
      <patternFill patternType="solid">
        <fgColor rgb="FFF3F4F6"/>
        <bgColor rgb="FFEFF6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766E"/>
      <rgbColor rgb="FFC0C0C0"/>
      <rgbColor rgb="FF808080"/>
      <rgbColor rgb="FF9999FF"/>
      <rgbColor rgb="FF993366"/>
      <rgbColor rgb="FFFFFFCC"/>
      <rgbColor rgb="FFECFDF5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F3F4F6"/>
      <rgbColor rgb="FFFEF3C7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F172A"/>
      <rgbColor rgb="FF333300"/>
      <rgbColor rgb="FF7C2D12"/>
      <rgbColor rgb="FF993366"/>
      <rgbColor rgb="FF1E40AF"/>
      <rgbColor rgb="FF47556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5" min="5" style="0" width="30"/>
    <col collapsed="false" customWidth="true" hidden="false" outlineLevel="0" max="6" min="6" style="0" width="14"/>
    <col collapsed="false" customWidth="true" hidden="false" outlineLevel="0" max="8" min="7" style="0" width="18"/>
    <col collapsed="false" customWidth="true" hidden="false" outlineLevel="0" max="9" min="9" style="0" width="16"/>
    <col collapsed="false" customWidth="true" hidden="false" outlineLevel="0" max="10" min="10" style="0" width="20"/>
    <col collapsed="false" customWidth="true" hidden="false" outlineLevel="0" max="11" min="11" style="0" width="1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4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15" hidden="false" customHeight="false" outlineLevel="0" collapsed="false">
      <c r="A5" s="4" t="n">
        <v>1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/>
      <c r="H5" s="5"/>
      <c r="I5" s="5"/>
      <c r="J5" s="5"/>
      <c r="K5" s="5" t="s">
        <v>18</v>
      </c>
    </row>
    <row r="6" customFormat="false" ht="15" hidden="false" customHeight="false" outlineLevel="0" collapsed="false">
      <c r="A6" s="4" t="n">
        <v>2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/>
      <c r="H6" s="5"/>
      <c r="I6" s="5"/>
      <c r="J6" s="5"/>
      <c r="K6" s="5" t="s">
        <v>18</v>
      </c>
    </row>
    <row r="7" customFormat="false" ht="15" hidden="false" customHeight="false" outlineLevel="0" collapsed="false">
      <c r="A7" s="4" t="n">
        <v>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/>
      <c r="H7" s="5"/>
      <c r="I7" s="5"/>
      <c r="J7" s="5"/>
      <c r="K7" s="5" t="s">
        <v>18</v>
      </c>
    </row>
    <row r="8" customFormat="false" ht="15" hidden="false" customHeight="false" outlineLevel="0" collapsed="false">
      <c r="A8" s="4" t="n">
        <v>4</v>
      </c>
      <c r="B8" s="5" t="s">
        <v>29</v>
      </c>
      <c r="C8" s="5" t="s">
        <v>30</v>
      </c>
      <c r="D8" s="5" t="s">
        <v>31</v>
      </c>
      <c r="E8" s="5" t="s">
        <v>32</v>
      </c>
      <c r="F8" s="5" t="s">
        <v>33</v>
      </c>
      <c r="G8" s="5"/>
      <c r="H8" s="5"/>
      <c r="I8" s="5"/>
      <c r="J8" s="5"/>
      <c r="K8" s="5" t="s">
        <v>18</v>
      </c>
    </row>
    <row r="9" customFormat="false" ht="15" hidden="false" customHeight="false" outlineLevel="0" collapsed="false">
      <c r="A9" s="4" t="n">
        <v>5</v>
      </c>
      <c r="B9" s="5" t="s">
        <v>34</v>
      </c>
      <c r="C9" s="5" t="s">
        <v>35</v>
      </c>
      <c r="D9" s="5" t="s">
        <v>36</v>
      </c>
      <c r="E9" s="5" t="s">
        <v>37</v>
      </c>
      <c r="F9" s="5" t="s">
        <v>38</v>
      </c>
      <c r="G9" s="5"/>
      <c r="H9" s="5"/>
      <c r="I9" s="5"/>
      <c r="J9" s="5"/>
      <c r="K9" s="5" t="s">
        <v>18</v>
      </c>
    </row>
    <row r="10" customFormat="false" ht="15" hidden="false" customHeight="false" outlineLevel="0" collapsed="false">
      <c r="A10" s="6" t="n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customFormat="false" ht="15" hidden="false" customHeight="false" outlineLevel="0" collapsed="false">
      <c r="A11" s="6" t="n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customFormat="false" ht="15" hidden="false" customHeight="false" outlineLevel="0" collapsed="false">
      <c r="A12" s="6" t="n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customFormat="false" ht="15" hidden="false" customHeight="false" outlineLevel="0" collapsed="false">
      <c r="A13" s="6" t="n">
        <v>9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6" t="n">
        <v>10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customFormat="false" ht="15" hidden="false" customHeight="false" outlineLevel="0" collapsed="false">
      <c r="A15" s="6" t="n">
        <v>11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customFormat="false" ht="15" hidden="false" customHeight="false" outlineLevel="0" collapsed="false">
      <c r="A16" s="6" t="n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customFormat="false" ht="15" hidden="false" customHeight="false" outlineLevel="0" collapsed="false">
      <c r="A17" s="6" t="n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customFormat="false" ht="15" hidden="false" customHeight="false" outlineLevel="0" collapsed="false">
      <c r="A18" s="6" t="n">
        <v>14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customFormat="false" ht="15" hidden="false" customHeight="false" outlineLevel="0" collapsed="false">
      <c r="A19" s="6" t="n">
        <v>15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customFormat="false" ht="15" hidden="false" customHeight="false" outlineLevel="0" collapsed="false">
      <c r="A20" s="6" t="n">
        <v>16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customFormat="false" ht="15" hidden="false" customHeight="false" outlineLevel="0" collapsed="false">
      <c r="A21" s="6" t="n">
        <v>17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customFormat="false" ht="15" hidden="false" customHeight="false" outlineLevel="0" collapsed="false">
      <c r="A22" s="6" t="n">
        <v>18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customFormat="false" ht="15" hidden="false" customHeight="false" outlineLevel="0" collapsed="false">
      <c r="A23" s="6" t="n">
        <v>19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customFormat="false" ht="15" hidden="false" customHeight="false" outlineLevel="0" collapsed="false">
      <c r="A24" s="6" t="n">
        <v>20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customFormat="false" ht="15" hidden="false" customHeight="false" outlineLevel="0" collapsed="false">
      <c r="A25" s="6" t="n">
        <v>21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customFormat="false" ht="15" hidden="false" customHeight="false" outlineLevel="0" collapsed="false">
      <c r="A26" s="6" t="n">
        <v>22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customFormat="false" ht="15" hidden="false" customHeight="false" outlineLevel="0" collapsed="false">
      <c r="A27" s="6" t="n">
        <v>23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8" customFormat="false" ht="15" hidden="false" customHeight="false" outlineLevel="0" collapsed="false">
      <c r="A28" s="6" t="n">
        <v>24</v>
      </c>
      <c r="B28" s="7"/>
      <c r="C28" s="7"/>
      <c r="D28" s="7"/>
      <c r="E28" s="7"/>
      <c r="F28" s="7"/>
      <c r="G28" s="7"/>
      <c r="H28" s="7"/>
      <c r="I28" s="7"/>
      <c r="J28" s="7"/>
      <c r="K28" s="7"/>
    </row>
    <row r="29" customFormat="false" ht="15" hidden="false" customHeight="false" outlineLevel="0" collapsed="false">
      <c r="A29" s="6" t="n">
        <v>25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customFormat="false" ht="15" hidden="false" customHeight="false" outlineLevel="0" collapsed="false">
      <c r="A30" s="6" t="n">
        <v>26</v>
      </c>
      <c r="B30" s="7"/>
      <c r="C30" s="7"/>
      <c r="D30" s="7"/>
      <c r="E30" s="7"/>
      <c r="F30" s="7"/>
      <c r="G30" s="7"/>
      <c r="H30" s="7"/>
      <c r="I30" s="7"/>
      <c r="J30" s="7"/>
      <c r="K30" s="7"/>
    </row>
    <row r="31" customFormat="false" ht="15" hidden="false" customHeight="false" outlineLevel="0" collapsed="false">
      <c r="A31" s="6" t="n">
        <v>27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customFormat="false" ht="15" hidden="false" customHeight="false" outlineLevel="0" collapsed="false">
      <c r="A32" s="6" t="n">
        <v>28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customFormat="false" ht="15" hidden="false" customHeight="false" outlineLevel="0" collapsed="false">
      <c r="A33" s="6" t="n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customFormat="false" ht="15" hidden="false" customHeight="false" outlineLevel="0" collapsed="false">
      <c r="A34" s="6" t="n">
        <v>30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customFormat="false" ht="15" hidden="false" customHeight="false" outlineLevel="0" collapsed="false">
      <c r="A35" s="6" t="n">
        <v>31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customFormat="false" ht="15" hidden="false" customHeight="false" outlineLevel="0" collapsed="false">
      <c r="A36" s="6" t="n">
        <v>32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customFormat="false" ht="15" hidden="false" customHeight="false" outlineLevel="0" collapsed="false">
      <c r="A37" s="6" t="n">
        <v>33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customFormat="false" ht="15" hidden="false" customHeight="false" outlineLevel="0" collapsed="false">
      <c r="A38" s="6" t="n">
        <v>34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customFormat="false" ht="15" hidden="false" customHeight="false" outlineLevel="0" collapsed="false">
      <c r="A39" s="6" t="n">
        <v>35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customFormat="false" ht="15" hidden="false" customHeight="false" outlineLevel="0" collapsed="false">
      <c r="A40" s="6" t="n">
        <v>36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customFormat="false" ht="15" hidden="false" customHeight="false" outlineLevel="0" collapsed="false">
      <c r="A41" s="6" t="n">
        <v>37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2" customFormat="false" ht="15" hidden="false" customHeight="false" outlineLevel="0" collapsed="false">
      <c r="A42" s="6" t="n">
        <v>38</v>
      </c>
      <c r="B42" s="7"/>
      <c r="C42" s="7"/>
      <c r="D42" s="7"/>
      <c r="E42" s="7"/>
      <c r="F42" s="7"/>
      <c r="G42" s="7"/>
      <c r="H42" s="7"/>
      <c r="I42" s="7"/>
      <c r="J42" s="7"/>
      <c r="K42" s="7"/>
    </row>
    <row r="43" customFormat="false" ht="15" hidden="false" customHeight="false" outlineLevel="0" collapsed="false">
      <c r="A43" s="6" t="n">
        <v>39</v>
      </c>
      <c r="B43" s="7"/>
      <c r="C43" s="7"/>
      <c r="D43" s="7"/>
      <c r="E43" s="7"/>
      <c r="F43" s="7"/>
      <c r="G43" s="7"/>
      <c r="H43" s="7"/>
      <c r="I43" s="7"/>
      <c r="J43" s="7"/>
      <c r="K43" s="7"/>
    </row>
    <row r="44" customFormat="false" ht="15" hidden="false" customHeight="false" outlineLevel="0" collapsed="false">
      <c r="A44" s="6" t="n">
        <v>40</v>
      </c>
      <c r="B44" s="7"/>
      <c r="C44" s="7"/>
      <c r="D44" s="7"/>
      <c r="E44" s="7"/>
      <c r="F44" s="7"/>
      <c r="G44" s="7"/>
      <c r="H44" s="7"/>
      <c r="I44" s="7"/>
      <c r="J44" s="7"/>
      <c r="K44" s="7"/>
    </row>
    <row r="45" customFormat="false" ht="15" hidden="false" customHeight="false" outlineLevel="0" collapsed="false">
      <c r="A45" s="6" t="n">
        <v>41</v>
      </c>
      <c r="B45" s="7"/>
      <c r="C45" s="7"/>
      <c r="D45" s="7"/>
      <c r="E45" s="7"/>
      <c r="F45" s="7"/>
      <c r="G45" s="7"/>
      <c r="H45" s="7"/>
      <c r="I45" s="7"/>
      <c r="J45" s="7"/>
      <c r="K45" s="7"/>
    </row>
    <row r="46" customFormat="false" ht="15" hidden="false" customHeight="false" outlineLevel="0" collapsed="false">
      <c r="A46" s="6" t="n">
        <v>42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customFormat="false" ht="15" hidden="false" customHeight="false" outlineLevel="0" collapsed="false">
      <c r="A47" s="6" t="n">
        <v>43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customFormat="false" ht="15" hidden="false" customHeight="false" outlineLevel="0" collapsed="false">
      <c r="A48" s="6" t="n">
        <v>44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customFormat="false" ht="15" hidden="false" customHeight="false" outlineLevel="0" collapsed="false">
      <c r="A49" s="6" t="n">
        <v>45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customFormat="false" ht="15" hidden="false" customHeight="false" outlineLevel="0" collapsed="false">
      <c r="A50" s="6" t="n">
        <v>46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customFormat="false" ht="15" hidden="false" customHeight="false" outlineLevel="0" collapsed="false">
      <c r="A51" s="6" t="n">
        <v>47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customFormat="false" ht="15" hidden="false" customHeight="false" outlineLevel="0" collapsed="false">
      <c r="A52" s="6" t="n">
        <v>48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customFormat="false" ht="15" hidden="false" customHeight="false" outlineLevel="0" collapsed="false">
      <c r="A53" s="6" t="n">
        <v>49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customFormat="false" ht="15" hidden="false" customHeight="false" outlineLevel="0" collapsed="false">
      <c r="A54" s="6" t="n">
        <v>50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customFormat="false" ht="15" hidden="false" customHeight="false" outlineLevel="0" collapsed="false">
      <c r="A55" s="6" t="n">
        <v>51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6" customFormat="false" ht="15" hidden="false" customHeight="false" outlineLevel="0" collapsed="false">
      <c r="A56" s="6" t="n">
        <v>52</v>
      </c>
      <c r="B56" s="7"/>
      <c r="C56" s="7"/>
      <c r="D56" s="7"/>
      <c r="E56" s="7"/>
      <c r="F56" s="7"/>
      <c r="G56" s="7"/>
      <c r="H56" s="7"/>
      <c r="I56" s="7"/>
      <c r="J56" s="7"/>
      <c r="K56" s="7"/>
    </row>
    <row r="57" customFormat="false" ht="15" hidden="false" customHeight="false" outlineLevel="0" collapsed="false">
      <c r="A57" s="6" t="n">
        <v>53</v>
      </c>
      <c r="B57" s="7"/>
      <c r="C57" s="7"/>
      <c r="D57" s="7"/>
      <c r="E57" s="7"/>
      <c r="F57" s="7"/>
      <c r="G57" s="7"/>
      <c r="H57" s="7"/>
      <c r="I57" s="7"/>
      <c r="J57" s="7"/>
      <c r="K57" s="7"/>
    </row>
    <row r="58" customFormat="false" ht="15" hidden="false" customHeight="false" outlineLevel="0" collapsed="false">
      <c r="A58" s="6" t="n">
        <v>54</v>
      </c>
      <c r="B58" s="7"/>
      <c r="C58" s="7"/>
      <c r="D58" s="7"/>
      <c r="E58" s="7"/>
      <c r="F58" s="7"/>
      <c r="G58" s="7"/>
      <c r="H58" s="7"/>
      <c r="I58" s="7"/>
      <c r="J58" s="7"/>
      <c r="K58" s="7"/>
    </row>
    <row r="59" customFormat="false" ht="15" hidden="false" customHeight="false" outlineLevel="0" collapsed="false">
      <c r="A59" s="6" t="n">
        <v>55</v>
      </c>
      <c r="B59" s="7"/>
      <c r="C59" s="7"/>
      <c r="D59" s="7"/>
      <c r="E59" s="7"/>
      <c r="F59" s="7"/>
      <c r="G59" s="7"/>
      <c r="H59" s="7"/>
      <c r="I59" s="7"/>
      <c r="J59" s="7"/>
      <c r="K59" s="7"/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22"/>
    <col collapsed="false" customWidth="true" hidden="false" outlineLevel="0" max="6" min="3" style="0" width="16"/>
    <col collapsed="false" customWidth="true" hidden="false" outlineLevel="0" max="8" min="7" style="0" width="18"/>
  </cols>
  <sheetData>
    <row r="1" customFormat="false" ht="27.75" hidden="false" customHeight="true" outlineLevel="0" collapsed="false">
      <c r="A1" s="1" t="s">
        <v>39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40</v>
      </c>
      <c r="B2" s="2"/>
      <c r="C2" s="2"/>
      <c r="D2" s="2"/>
      <c r="E2" s="2"/>
      <c r="F2" s="2"/>
      <c r="G2" s="2"/>
      <c r="H2" s="2"/>
    </row>
    <row r="4" customFormat="false" ht="24" hidden="false" customHeight="true" outlineLevel="0" collapsed="false">
      <c r="A4" s="8" t="s">
        <v>41</v>
      </c>
      <c r="B4" s="8" t="s">
        <v>4</v>
      </c>
      <c r="C4" s="8" t="s">
        <v>42</v>
      </c>
      <c r="D4" s="8" t="s">
        <v>43</v>
      </c>
      <c r="E4" s="8" t="s">
        <v>44</v>
      </c>
      <c r="F4" s="8" t="s">
        <v>45</v>
      </c>
      <c r="G4" s="8" t="s">
        <v>46</v>
      </c>
      <c r="H4" s="8" t="s">
        <v>47</v>
      </c>
    </row>
    <row r="5" customFormat="false" ht="15" hidden="false" customHeight="false" outlineLevel="0" collapsed="false">
      <c r="A5" s="9" t="s">
        <v>48</v>
      </c>
      <c r="B5" s="10" t="n">
        <v>4000000</v>
      </c>
      <c r="C5" s="11" t="s">
        <v>49</v>
      </c>
      <c r="D5" s="11"/>
      <c r="E5" s="11"/>
      <c r="F5" s="11"/>
      <c r="G5" s="11"/>
      <c r="H5" s="11"/>
    </row>
    <row r="7" customFormat="false" ht="15" hidden="false" customHeight="false" outlineLevel="0" collapsed="false">
      <c r="A7" s="7" t="s">
        <v>50</v>
      </c>
      <c r="B7" s="7" t="s">
        <v>14</v>
      </c>
      <c r="C7" s="12" t="n">
        <v>28000000</v>
      </c>
      <c r="D7" s="12" t="n">
        <v>32000000</v>
      </c>
      <c r="E7" s="13" t="n">
        <f aca="false">AVERAGE(C7:D7)</f>
        <v>30000000</v>
      </c>
      <c r="F7" s="14" t="n">
        <v>0.85</v>
      </c>
      <c r="G7" s="15" t="n">
        <f aca="false">C7/$B$5</f>
        <v>7</v>
      </c>
      <c r="H7" s="15" t="n">
        <f aca="false">D7/$B$5</f>
        <v>8</v>
      </c>
    </row>
    <row r="8" customFormat="false" ht="15" hidden="false" customHeight="false" outlineLevel="0" collapsed="false">
      <c r="A8" s="7" t="s">
        <v>51</v>
      </c>
      <c r="B8" s="7" t="s">
        <v>20</v>
      </c>
      <c r="C8" s="12" t="n">
        <v>30000000</v>
      </c>
      <c r="D8" s="12" t="n">
        <v>36000000</v>
      </c>
      <c r="E8" s="13" t="n">
        <f aca="false">AVERAGE(C8:D8)</f>
        <v>33000000</v>
      </c>
      <c r="F8" s="14" t="n">
        <v>0.85</v>
      </c>
      <c r="G8" s="15" t="n">
        <f aca="false">C8/$B$5</f>
        <v>7.5</v>
      </c>
      <c r="H8" s="15" t="n">
        <f aca="false">D8/$B$5</f>
        <v>9</v>
      </c>
    </row>
    <row r="9" customFormat="false" ht="15" hidden="false" customHeight="false" outlineLevel="0" collapsed="false">
      <c r="A9" s="7" t="s">
        <v>52</v>
      </c>
      <c r="B9" s="7" t="s">
        <v>25</v>
      </c>
      <c r="C9" s="12" t="n">
        <v>26000000</v>
      </c>
      <c r="D9" s="12" t="n">
        <v>30000000</v>
      </c>
      <c r="E9" s="13" t="n">
        <f aca="false">AVERAGE(C9:D9)</f>
        <v>28000000</v>
      </c>
      <c r="F9" s="14" t="n">
        <v>0.85</v>
      </c>
      <c r="G9" s="15" t="n">
        <f aca="false">C9/$B$5</f>
        <v>6.5</v>
      </c>
      <c r="H9" s="15" t="n">
        <f aca="false">D9/$B$5</f>
        <v>7.5</v>
      </c>
    </row>
    <row r="10" customFormat="false" ht="15" hidden="false" customHeight="false" outlineLevel="0" collapsed="false">
      <c r="A10" s="7" t="s">
        <v>53</v>
      </c>
      <c r="B10" s="7" t="s">
        <v>35</v>
      </c>
      <c r="C10" s="12" t="n">
        <v>27000000</v>
      </c>
      <c r="D10" s="12" t="n">
        <v>33000000</v>
      </c>
      <c r="E10" s="13" t="n">
        <f aca="false">AVERAGE(C10:D10)</f>
        <v>30000000</v>
      </c>
      <c r="F10" s="14" t="n">
        <v>0.85</v>
      </c>
      <c r="G10" s="15" t="n">
        <f aca="false">C10/$B$5</f>
        <v>6.75</v>
      </c>
      <c r="H10" s="15" t="n">
        <f aca="false">D10/$B$5</f>
        <v>8.25</v>
      </c>
    </row>
    <row r="11" customFormat="false" ht="15" hidden="false" customHeight="false" outlineLevel="0" collapsed="false">
      <c r="A11" s="7" t="s">
        <v>54</v>
      </c>
      <c r="B11" s="7" t="s">
        <v>30</v>
      </c>
      <c r="C11" s="12" t="n">
        <v>24000000</v>
      </c>
      <c r="D11" s="12" t="n">
        <v>28000000</v>
      </c>
      <c r="E11" s="13" t="n">
        <f aca="false">AVERAGE(C11:D11)</f>
        <v>26000000</v>
      </c>
      <c r="F11" s="14" t="n">
        <v>0.85</v>
      </c>
      <c r="G11" s="15" t="n">
        <f aca="false">C11/$B$5</f>
        <v>6</v>
      </c>
      <c r="H11" s="15" t="n">
        <f aca="false">D11/$B$5</f>
        <v>7</v>
      </c>
    </row>
    <row r="13" customFormat="false" ht="15" hidden="false" customHeight="false" outlineLevel="0" collapsed="false">
      <c r="A13" s="16"/>
      <c r="B13" s="17"/>
      <c r="C13" s="17"/>
      <c r="D13" s="17"/>
      <c r="E13" s="17"/>
      <c r="F13" s="17"/>
      <c r="G13" s="17"/>
      <c r="H13" s="17"/>
    </row>
    <row r="14" customFormat="false" ht="15" hidden="false" customHeight="false" outlineLevel="0" collapsed="false">
      <c r="A14" s="16"/>
      <c r="B14" s="17"/>
      <c r="C14" s="17"/>
      <c r="D14" s="17"/>
      <c r="E14" s="17"/>
      <c r="F14" s="17"/>
      <c r="G14" s="17"/>
      <c r="H14" s="17"/>
    </row>
    <row r="15" customFormat="false" ht="15" hidden="false" customHeight="false" outlineLevel="0" collapsed="false">
      <c r="A15" s="16"/>
      <c r="B15" s="17"/>
      <c r="C15" s="17"/>
      <c r="D15" s="17"/>
      <c r="E15" s="17"/>
      <c r="F15" s="17"/>
      <c r="G15" s="17"/>
      <c r="H15" s="17"/>
    </row>
    <row r="16" customFormat="false" ht="15" hidden="false" customHeight="false" outlineLevel="0" collapsed="false">
      <c r="A16" s="16"/>
      <c r="B16" s="17"/>
      <c r="C16" s="17"/>
      <c r="D16" s="17"/>
      <c r="E16" s="17"/>
      <c r="F16" s="17"/>
      <c r="G16" s="17"/>
      <c r="H16" s="17"/>
    </row>
    <row r="17" customFormat="false" ht="15" hidden="false" customHeight="false" outlineLevel="0" collapsed="false">
      <c r="A17" s="16"/>
      <c r="B17" s="17"/>
      <c r="C17" s="17"/>
      <c r="D17" s="17"/>
      <c r="E17" s="17"/>
      <c r="F17" s="17"/>
      <c r="G17" s="17"/>
      <c r="H17" s="17"/>
    </row>
    <row r="18" customFormat="false" ht="15" hidden="false" customHeight="false" outlineLevel="0" collapsed="false">
      <c r="A18" s="16"/>
      <c r="B18" s="17"/>
      <c r="C18" s="17"/>
      <c r="D18" s="17"/>
      <c r="E18" s="17"/>
      <c r="F18" s="17"/>
      <c r="G18" s="17"/>
      <c r="H18" s="17"/>
    </row>
    <row r="19" customFormat="false" ht="15" hidden="false" customHeight="false" outlineLevel="0" collapsed="false">
      <c r="A19" s="16"/>
      <c r="B19" s="17"/>
      <c r="C19" s="17"/>
      <c r="D19" s="17"/>
      <c r="E19" s="17"/>
      <c r="F19" s="17"/>
      <c r="G19" s="17"/>
      <c r="H19" s="17"/>
    </row>
    <row r="22" customFormat="false" ht="21.75" hidden="false" customHeight="true" outlineLevel="0" collapsed="false">
      <c r="A22" s="18" t="s">
        <v>55</v>
      </c>
      <c r="B22" s="18"/>
      <c r="C22" s="18"/>
      <c r="D22" s="18"/>
      <c r="E22" s="18"/>
      <c r="F22" s="18"/>
      <c r="G22" s="18"/>
      <c r="H22" s="18"/>
    </row>
    <row r="23" customFormat="false" ht="15" hidden="false" customHeight="false" outlineLevel="0" collapsed="false">
      <c r="A23" s="9" t="s">
        <v>56</v>
      </c>
      <c r="B23" s="19" t="n">
        <f aca="false">COUNTA(A7:A18)</f>
        <v>5</v>
      </c>
    </row>
    <row r="24" customFormat="false" ht="15" hidden="false" customHeight="false" outlineLevel="0" collapsed="false">
      <c r="A24" s="9" t="s">
        <v>57</v>
      </c>
      <c r="B24" s="13" t="n">
        <f aca="false">MAX(E7:E18)</f>
        <v>33000000</v>
      </c>
    </row>
    <row r="25" customFormat="false" ht="15" hidden="false" customHeight="false" outlineLevel="0" collapsed="false">
      <c r="A25" s="9" t="s">
        <v>58</v>
      </c>
      <c r="B25" s="13" t="n">
        <f aca="false">MIN(E7:E18)</f>
        <v>26000000</v>
      </c>
    </row>
    <row r="26" customFormat="false" ht="15" hidden="false" customHeight="false" outlineLevel="0" collapsed="false">
      <c r="A26" s="9" t="s">
        <v>59</v>
      </c>
      <c r="B26" s="13" t="n">
        <f aca="false">AVERAGE(E7:E18)</f>
        <v>29400000</v>
      </c>
    </row>
    <row r="27" customFormat="false" ht="15" hidden="false" customHeight="false" outlineLevel="0" collapsed="false">
      <c r="A27" s="9" t="s">
        <v>60</v>
      </c>
      <c r="B27" s="13" t="n">
        <f aca="false">MAX(E7:E18)-MIN(E7:E18)</f>
        <v>7000000</v>
      </c>
    </row>
  </sheetData>
  <mergeCells count="4">
    <mergeCell ref="A1:H1"/>
    <mergeCell ref="A2:H2"/>
    <mergeCell ref="C5:H5"/>
    <mergeCell ref="A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6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7" min="5" style="0" width="18"/>
    <col collapsed="false" customWidth="true" hidden="false" outlineLevel="0" max="8" min="8" style="0" width="16"/>
    <col collapsed="false" customWidth="true" hidden="false" outlineLevel="0" max="9" min="9" style="0" width="8"/>
  </cols>
  <sheetData>
    <row r="1" customFormat="false" ht="27.75" hidden="false" customHeight="true" outlineLevel="0" collapsed="false">
      <c r="A1" s="1" t="s">
        <v>61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62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20" t="s">
        <v>63</v>
      </c>
      <c r="B4" s="20"/>
      <c r="C4" s="20"/>
      <c r="D4" s="20"/>
      <c r="E4" s="20"/>
      <c r="F4" s="20"/>
      <c r="G4" s="20"/>
      <c r="H4" s="20"/>
      <c r="I4" s="20"/>
    </row>
    <row r="5" customFormat="false" ht="15" hidden="false" customHeight="false" outlineLevel="0" collapsed="false">
      <c r="A5" s="9" t="s">
        <v>64</v>
      </c>
      <c r="B5" s="9" t="s">
        <v>65</v>
      </c>
      <c r="C5" s="9" t="s">
        <v>66</v>
      </c>
      <c r="D5" s="9" t="s">
        <v>67</v>
      </c>
      <c r="E5" s="9" t="s">
        <v>68</v>
      </c>
    </row>
    <row r="6" customFormat="false" ht="15" hidden="false" customHeight="false" outlineLevel="0" collapsed="false">
      <c r="A6" s="21" t="n">
        <v>0.2</v>
      </c>
      <c r="B6" s="21" t="n">
        <v>0.2</v>
      </c>
      <c r="C6" s="21" t="n">
        <v>0.2</v>
      </c>
      <c r="D6" s="21" t="n">
        <v>0.2</v>
      </c>
      <c r="E6" s="21" t="n">
        <v>0.2</v>
      </c>
      <c r="F6" s="22" t="n">
        <f aca="false">SUM(A6:E6)</f>
        <v>1</v>
      </c>
      <c r="G6" s="11" t="s">
        <v>69</v>
      </c>
      <c r="H6" s="11"/>
      <c r="I6" s="11"/>
    </row>
    <row r="8" customFormat="false" ht="27.75" hidden="false" customHeight="true" outlineLevel="0" collapsed="false">
      <c r="A8" s="23" t="s">
        <v>41</v>
      </c>
      <c r="B8" s="23" t="s">
        <v>70</v>
      </c>
      <c r="C8" s="23" t="s">
        <v>71</v>
      </c>
      <c r="D8" s="23" t="s">
        <v>72</v>
      </c>
      <c r="E8" s="23" t="s">
        <v>73</v>
      </c>
      <c r="F8" s="23" t="s">
        <v>74</v>
      </c>
      <c r="G8" s="23" t="s">
        <v>75</v>
      </c>
      <c r="H8" s="23" t="s">
        <v>76</v>
      </c>
      <c r="I8" s="23" t="s">
        <v>77</v>
      </c>
    </row>
    <row r="9" customFormat="false" ht="15" hidden="false" customHeight="false" outlineLevel="0" collapsed="false">
      <c r="A9" s="7" t="s">
        <v>50</v>
      </c>
      <c r="B9" s="12" t="n">
        <v>31000000</v>
      </c>
      <c r="C9" s="24" t="n">
        <v>9</v>
      </c>
      <c r="D9" s="24" t="n">
        <v>8</v>
      </c>
      <c r="E9" s="24" t="n">
        <v>7</v>
      </c>
      <c r="F9" s="24" t="n">
        <v>7</v>
      </c>
      <c r="G9" s="25" t="n">
        <f aca="false">B9/MAX($B$9:$B$11)*10</f>
        <v>9.39393939393939</v>
      </c>
      <c r="H9" s="25" t="n">
        <f aca="false">$A$6*G9+$B$6*C9+$C$6*D9+$D$6*E9+$E$6*F9</f>
        <v>8.07878787878788</v>
      </c>
      <c r="I9" s="26" t="n">
        <f aca="false">RANK(H9,$H$9:$H$11,0)</f>
        <v>2</v>
      </c>
    </row>
    <row r="10" customFormat="false" ht="15" hidden="false" customHeight="false" outlineLevel="0" collapsed="false">
      <c r="A10" s="7" t="s">
        <v>51</v>
      </c>
      <c r="B10" s="12" t="n">
        <v>33000000</v>
      </c>
      <c r="C10" s="24" t="n">
        <v>7</v>
      </c>
      <c r="D10" s="24" t="n">
        <v>7</v>
      </c>
      <c r="E10" s="24" t="n">
        <v>6</v>
      </c>
      <c r="F10" s="24" t="n">
        <v>6</v>
      </c>
      <c r="G10" s="25" t="n">
        <f aca="false">B10/MAX($B$9:$B$11)*10</f>
        <v>10</v>
      </c>
      <c r="H10" s="25" t="n">
        <f aca="false">$A$6*G10+$B$6*C10+$C$6*D10+$D$6*E10+$E$6*F10</f>
        <v>7.2</v>
      </c>
      <c r="I10" s="26" t="n">
        <f aca="false">RANK(H10,$H$9:$H$11,0)</f>
        <v>3</v>
      </c>
    </row>
    <row r="11" customFormat="false" ht="15" hidden="false" customHeight="false" outlineLevel="0" collapsed="false">
      <c r="A11" s="7" t="s">
        <v>52</v>
      </c>
      <c r="B11" s="12" t="n">
        <v>28000000</v>
      </c>
      <c r="C11" s="24" t="n">
        <v>9</v>
      </c>
      <c r="D11" s="24" t="n">
        <v>9</v>
      </c>
      <c r="E11" s="24" t="n">
        <v>9</v>
      </c>
      <c r="F11" s="24" t="n">
        <v>8</v>
      </c>
      <c r="G11" s="25" t="n">
        <f aca="false">B11/MAX($B$9:$B$11)*10</f>
        <v>8.48484848484848</v>
      </c>
      <c r="H11" s="25" t="n">
        <f aca="false">$A$6*G11+$B$6*C11+$C$6*D11+$D$6*E11+$E$6*F11</f>
        <v>8.6969696969697</v>
      </c>
      <c r="I11" s="26" t="n">
        <f aca="false">RANK(H11,$H$9:$H$11,0)</f>
        <v>1</v>
      </c>
    </row>
    <row r="14" customFormat="false" ht="21.75" hidden="false" customHeight="true" outlineLevel="0" collapsed="false">
      <c r="A14" s="20" t="s">
        <v>78</v>
      </c>
      <c r="B14" s="20"/>
      <c r="C14" s="20"/>
      <c r="D14" s="20"/>
      <c r="E14" s="20"/>
      <c r="F14" s="20"/>
      <c r="G14" s="20"/>
      <c r="H14" s="20"/>
      <c r="I14" s="20"/>
    </row>
    <row r="15" customFormat="false" ht="15" hidden="false" customHeight="false" outlineLevel="0" collapsed="false">
      <c r="A15" s="11" t="s">
        <v>79</v>
      </c>
      <c r="B15" s="11"/>
      <c r="C15" s="11"/>
      <c r="D15" s="11"/>
      <c r="E15" s="11"/>
      <c r="F15" s="11"/>
      <c r="G15" s="11"/>
      <c r="H15" s="11"/>
      <c r="I15" s="11"/>
    </row>
    <row r="16" customFormat="false" ht="15" hidden="false" customHeight="false" outlineLevel="0" collapsed="false">
      <c r="A16" s="11" t="s">
        <v>80</v>
      </c>
      <c r="B16" s="11"/>
      <c r="C16" s="11"/>
      <c r="D16" s="11"/>
      <c r="E16" s="11"/>
      <c r="F16" s="11"/>
      <c r="G16" s="11"/>
      <c r="H16" s="11"/>
      <c r="I16" s="11"/>
    </row>
    <row r="17" customFormat="false" ht="15" hidden="false" customHeight="false" outlineLevel="0" collapsed="false">
      <c r="A17" s="11" t="s">
        <v>81</v>
      </c>
      <c r="B17" s="11"/>
      <c r="C17" s="11"/>
      <c r="D17" s="11"/>
      <c r="E17" s="11"/>
      <c r="F17" s="11"/>
      <c r="G17" s="11"/>
      <c r="H17" s="11"/>
      <c r="I17" s="11"/>
    </row>
    <row r="18" customFormat="false" ht="15" hidden="false" customHeight="false" outlineLevel="0" collapsed="false">
      <c r="A18" s="11" t="s">
        <v>82</v>
      </c>
      <c r="B18" s="11"/>
      <c r="C18" s="11"/>
      <c r="D18" s="11"/>
      <c r="E18" s="11"/>
      <c r="F18" s="11"/>
      <c r="G18" s="11"/>
      <c r="H18" s="11"/>
      <c r="I18" s="11"/>
    </row>
    <row r="19" customFormat="false" ht="15" hidden="false" customHeight="false" outlineLevel="0" collapsed="false">
      <c r="A19" s="11" t="s">
        <v>83</v>
      </c>
      <c r="B19" s="11"/>
      <c r="C19" s="11"/>
      <c r="D19" s="11"/>
      <c r="E19" s="11"/>
      <c r="F19" s="11"/>
      <c r="G19" s="11"/>
      <c r="H19" s="11"/>
      <c r="I19" s="11"/>
    </row>
  </sheetData>
  <mergeCells count="10">
    <mergeCell ref="A1:I1"/>
    <mergeCell ref="A2:I2"/>
    <mergeCell ref="A4:I4"/>
    <mergeCell ref="G6:I6"/>
    <mergeCell ref="A14:I14"/>
    <mergeCell ref="A15:I15"/>
    <mergeCell ref="A16:I16"/>
    <mergeCell ref="A17:I17"/>
    <mergeCell ref="A18:I18"/>
    <mergeCell ref="A19:I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42"/>
    <col collapsed="false" customWidth="true" hidden="false" outlineLevel="0" max="3" min="3" style="0" width="8"/>
    <col collapsed="false" customWidth="true" hidden="false" outlineLevel="0" max="4" min="4" style="0" width="14"/>
    <col collapsed="false" customWidth="true" hidden="false" outlineLevel="0" max="5" min="5" style="0" width="16"/>
  </cols>
  <sheetData>
    <row r="1" customFormat="false" ht="27.75" hidden="false" customHeight="true" outlineLevel="0" collapsed="false">
      <c r="A1" s="1" t="s">
        <v>84</v>
      </c>
      <c r="B1" s="1"/>
      <c r="C1" s="1"/>
      <c r="D1" s="1"/>
      <c r="E1" s="1"/>
    </row>
    <row r="2" customFormat="false" ht="15" hidden="false" customHeight="false" outlineLevel="0" collapsed="false">
      <c r="A2" s="2" t="s">
        <v>85</v>
      </c>
      <c r="B2" s="2"/>
      <c r="C2" s="2"/>
      <c r="D2" s="2"/>
      <c r="E2" s="2"/>
    </row>
    <row r="4" customFormat="false" ht="15" hidden="false" customHeight="false" outlineLevel="0" collapsed="false">
      <c r="A4" s="3" t="s">
        <v>86</v>
      </c>
      <c r="B4" s="3" t="s">
        <v>87</v>
      </c>
      <c r="C4" s="3" t="s">
        <v>88</v>
      </c>
      <c r="D4" s="3" t="s">
        <v>89</v>
      </c>
      <c r="E4" s="3" t="s">
        <v>12</v>
      </c>
    </row>
    <row r="5" customFormat="false" ht="15" hidden="false" customHeight="false" outlineLevel="0" collapsed="false">
      <c r="A5" s="27" t="s">
        <v>90</v>
      </c>
      <c r="B5" s="28" t="s">
        <v>91</v>
      </c>
      <c r="C5" s="29" t="n">
        <v>1</v>
      </c>
      <c r="D5" s="7"/>
      <c r="E5" s="7"/>
    </row>
    <row r="6" customFormat="false" ht="15" hidden="false" customHeight="false" outlineLevel="0" collapsed="false">
      <c r="A6" s="27" t="s">
        <v>90</v>
      </c>
      <c r="B6" s="28" t="s">
        <v>92</v>
      </c>
      <c r="C6" s="29" t="n">
        <v>1</v>
      </c>
      <c r="D6" s="7"/>
      <c r="E6" s="7"/>
    </row>
    <row r="7" customFormat="false" ht="15" hidden="false" customHeight="false" outlineLevel="0" collapsed="false">
      <c r="A7" s="27" t="s">
        <v>90</v>
      </c>
      <c r="B7" s="28" t="s">
        <v>93</v>
      </c>
      <c r="C7" s="29" t="n">
        <v>2</v>
      </c>
      <c r="D7" s="7"/>
      <c r="E7" s="7"/>
    </row>
    <row r="8" customFormat="false" ht="15" hidden="false" customHeight="false" outlineLevel="0" collapsed="false">
      <c r="A8" s="27" t="s">
        <v>90</v>
      </c>
      <c r="B8" s="28" t="s">
        <v>94</v>
      </c>
      <c r="C8" s="29" t="n">
        <v>3</v>
      </c>
      <c r="D8" s="7"/>
      <c r="E8" s="7"/>
    </row>
    <row r="9" customFormat="false" ht="15" hidden="false" customHeight="false" outlineLevel="0" collapsed="false">
      <c r="A9" s="27" t="s">
        <v>90</v>
      </c>
      <c r="B9" s="28" t="s">
        <v>95</v>
      </c>
      <c r="C9" s="29" t="n">
        <v>3</v>
      </c>
      <c r="D9" s="7"/>
      <c r="E9" s="7"/>
    </row>
    <row r="10" customFormat="false" ht="15" hidden="false" customHeight="false" outlineLevel="0" collapsed="false">
      <c r="A10" s="27" t="s">
        <v>90</v>
      </c>
      <c r="B10" s="28" t="s">
        <v>96</v>
      </c>
      <c r="C10" s="29" t="n">
        <v>4</v>
      </c>
      <c r="D10" s="7"/>
      <c r="E10" s="7"/>
    </row>
    <row r="11" customFormat="false" ht="15" hidden="false" customHeight="false" outlineLevel="0" collapsed="false">
      <c r="A11" s="27" t="s">
        <v>90</v>
      </c>
      <c r="B11" s="28" t="s">
        <v>97</v>
      </c>
      <c r="C11" s="29" t="n">
        <v>5</v>
      </c>
      <c r="D11" s="7"/>
      <c r="E11" s="7"/>
    </row>
    <row r="12" customFormat="false" ht="15" hidden="false" customHeight="false" outlineLevel="0" collapsed="false">
      <c r="A12" s="30" t="s">
        <v>98</v>
      </c>
      <c r="B12" s="28" t="s">
        <v>99</v>
      </c>
      <c r="C12" s="29" t="n">
        <v>5</v>
      </c>
      <c r="D12" s="7"/>
      <c r="E12" s="7"/>
    </row>
    <row r="13" customFormat="false" ht="15" hidden="false" customHeight="false" outlineLevel="0" collapsed="false">
      <c r="A13" s="30" t="s">
        <v>98</v>
      </c>
      <c r="B13" s="28" t="s">
        <v>100</v>
      </c>
      <c r="C13" s="29" t="n">
        <v>6</v>
      </c>
      <c r="D13" s="7"/>
      <c r="E13" s="7"/>
    </row>
    <row r="14" customFormat="false" ht="15" hidden="false" customHeight="false" outlineLevel="0" collapsed="false">
      <c r="A14" s="30" t="s">
        <v>98</v>
      </c>
      <c r="B14" s="28" t="s">
        <v>101</v>
      </c>
      <c r="C14" s="29" t="n">
        <v>7</v>
      </c>
      <c r="D14" s="7"/>
      <c r="E14" s="7"/>
    </row>
    <row r="15" customFormat="false" ht="15" hidden="false" customHeight="false" outlineLevel="0" collapsed="false">
      <c r="A15" s="30" t="s">
        <v>98</v>
      </c>
      <c r="B15" s="28" t="s">
        <v>102</v>
      </c>
      <c r="C15" s="29" t="n">
        <v>8</v>
      </c>
      <c r="D15" s="7"/>
      <c r="E15" s="7"/>
    </row>
    <row r="16" customFormat="false" ht="15" hidden="false" customHeight="false" outlineLevel="0" collapsed="false">
      <c r="A16" s="30" t="s">
        <v>98</v>
      </c>
      <c r="B16" s="28" t="s">
        <v>103</v>
      </c>
      <c r="C16" s="29" t="n">
        <v>10</v>
      </c>
      <c r="D16" s="7"/>
      <c r="E16" s="7"/>
    </row>
    <row r="17" customFormat="false" ht="15" hidden="false" customHeight="false" outlineLevel="0" collapsed="false">
      <c r="A17" s="31" t="s">
        <v>104</v>
      </c>
      <c r="B17" s="28" t="s">
        <v>105</v>
      </c>
      <c r="C17" s="29" t="n">
        <v>11</v>
      </c>
      <c r="D17" s="7"/>
      <c r="E17" s="7"/>
    </row>
    <row r="18" customFormat="false" ht="15" hidden="false" customHeight="false" outlineLevel="0" collapsed="false">
      <c r="A18" s="31" t="s">
        <v>104</v>
      </c>
      <c r="B18" s="28" t="s">
        <v>106</v>
      </c>
      <c r="C18" s="29" t="n">
        <v>11</v>
      </c>
      <c r="D18" s="7"/>
      <c r="E18" s="7"/>
    </row>
    <row r="19" customFormat="false" ht="15" hidden="false" customHeight="false" outlineLevel="0" collapsed="false">
      <c r="A19" s="31" t="s">
        <v>104</v>
      </c>
      <c r="B19" s="28" t="s">
        <v>107</v>
      </c>
      <c r="C19" s="29" t="n">
        <v>14</v>
      </c>
      <c r="D19" s="7"/>
      <c r="E19" s="7"/>
    </row>
    <row r="20" customFormat="false" ht="15" hidden="false" customHeight="false" outlineLevel="0" collapsed="false">
      <c r="A20" s="31" t="s">
        <v>104</v>
      </c>
      <c r="B20" s="28" t="s">
        <v>108</v>
      </c>
      <c r="C20" s="29" t="n">
        <v>14</v>
      </c>
      <c r="D20" s="7"/>
      <c r="E20" s="7"/>
    </row>
    <row r="21" customFormat="false" ht="15" hidden="false" customHeight="false" outlineLevel="0" collapsed="false">
      <c r="A21" s="32" t="s">
        <v>109</v>
      </c>
      <c r="B21" s="28" t="s">
        <v>110</v>
      </c>
      <c r="C21" s="29" t="n">
        <v>15</v>
      </c>
      <c r="D21" s="7"/>
      <c r="E21" s="7"/>
    </row>
    <row r="22" customFormat="false" ht="15" hidden="false" customHeight="false" outlineLevel="0" collapsed="false">
      <c r="A22" s="32" t="s">
        <v>109</v>
      </c>
      <c r="B22" s="28" t="s">
        <v>111</v>
      </c>
      <c r="C22" s="29" t="n">
        <v>15</v>
      </c>
      <c r="D22" s="7"/>
      <c r="E22" s="7"/>
    </row>
    <row r="23" customFormat="false" ht="15" hidden="false" customHeight="false" outlineLevel="0" collapsed="false">
      <c r="A23" s="32" t="s">
        <v>109</v>
      </c>
      <c r="B23" s="28" t="s">
        <v>112</v>
      </c>
      <c r="C23" s="29" t="n">
        <v>16</v>
      </c>
      <c r="D23" s="7"/>
      <c r="E23" s="7"/>
    </row>
    <row r="24" customFormat="false" ht="15" hidden="false" customHeight="false" outlineLevel="0" collapsed="false">
      <c r="A24" s="32" t="s">
        <v>109</v>
      </c>
      <c r="B24" s="28" t="s">
        <v>113</v>
      </c>
      <c r="C24" s="29" t="n">
        <v>16</v>
      </c>
      <c r="D24" s="7"/>
      <c r="E24" s="7"/>
    </row>
    <row r="25" customFormat="false" ht="15" hidden="false" customHeight="false" outlineLevel="0" collapsed="false">
      <c r="A25" s="32" t="s">
        <v>109</v>
      </c>
      <c r="B25" s="28" t="s">
        <v>114</v>
      </c>
      <c r="C25" s="29" t="n">
        <v>18</v>
      </c>
      <c r="D25" s="7"/>
      <c r="E25" s="7"/>
    </row>
    <row r="26" customFormat="false" ht="15" hidden="false" customHeight="false" outlineLevel="0" collapsed="false">
      <c r="A26" s="32" t="s">
        <v>109</v>
      </c>
      <c r="B26" s="28" t="s">
        <v>115</v>
      </c>
      <c r="C26" s="29" t="n">
        <v>18</v>
      </c>
      <c r="D26" s="7"/>
      <c r="E26" s="7"/>
    </row>
    <row r="27" customFormat="false" ht="15" hidden="false" customHeight="false" outlineLevel="0" collapsed="false">
      <c r="A27" s="32" t="s">
        <v>109</v>
      </c>
      <c r="B27" s="28" t="s">
        <v>116</v>
      </c>
      <c r="C27" s="29" t="n">
        <v>20</v>
      </c>
      <c r="D27" s="7"/>
      <c r="E27" s="7"/>
    </row>
    <row r="28" customFormat="false" ht="15" hidden="false" customHeight="false" outlineLevel="0" collapsed="false">
      <c r="A28" s="32" t="s">
        <v>109</v>
      </c>
      <c r="B28" s="28" t="s">
        <v>117</v>
      </c>
      <c r="C28" s="29" t="n">
        <v>22</v>
      </c>
      <c r="D28" s="7"/>
      <c r="E28" s="7"/>
    </row>
    <row r="29" customFormat="false" ht="15" hidden="false" customHeight="false" outlineLevel="0" collapsed="false">
      <c r="A29" s="33" t="s">
        <v>118</v>
      </c>
      <c r="B29" s="28" t="s">
        <v>119</v>
      </c>
      <c r="C29" s="29" t="n">
        <v>23</v>
      </c>
      <c r="D29" s="7"/>
      <c r="E29" s="7"/>
    </row>
    <row r="30" customFormat="false" ht="15" hidden="false" customHeight="false" outlineLevel="0" collapsed="false">
      <c r="A30" s="33" t="s">
        <v>118</v>
      </c>
      <c r="B30" s="28" t="s">
        <v>120</v>
      </c>
      <c r="C30" s="29" t="n">
        <v>24</v>
      </c>
      <c r="D30" s="7"/>
      <c r="E30" s="7"/>
    </row>
    <row r="31" customFormat="false" ht="15" hidden="false" customHeight="false" outlineLevel="0" collapsed="false">
      <c r="A31" s="33" t="s">
        <v>118</v>
      </c>
      <c r="B31" s="28" t="s">
        <v>121</v>
      </c>
      <c r="C31" s="29" t="n">
        <v>25</v>
      </c>
      <c r="D31" s="7"/>
      <c r="E31" s="7"/>
    </row>
    <row r="32" customFormat="false" ht="15" hidden="false" customHeight="false" outlineLevel="0" collapsed="false">
      <c r="A32" s="33" t="s">
        <v>118</v>
      </c>
      <c r="B32" s="28" t="s">
        <v>122</v>
      </c>
      <c r="C32" s="29" t="n">
        <v>26</v>
      </c>
      <c r="D32" s="7"/>
      <c r="E32" s="7"/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36"/>
    <col collapsed="false" customWidth="true" hidden="false" outlineLevel="0" max="4" min="3" style="0" width="20"/>
  </cols>
  <sheetData>
    <row r="1" customFormat="false" ht="22.05" hidden="false" customHeight="false" outlineLevel="0" collapsed="false">
      <c r="A1" s="1" t="s">
        <v>123</v>
      </c>
      <c r="B1" s="1"/>
      <c r="C1" s="1"/>
      <c r="D1" s="1"/>
    </row>
    <row r="3" customFormat="false" ht="19.5" hidden="false" customHeight="true" outlineLevel="0" collapsed="false">
      <c r="A3" s="34" t="s">
        <v>124</v>
      </c>
      <c r="B3" s="34"/>
      <c r="C3" s="34"/>
      <c r="D3" s="34"/>
    </row>
    <row r="4" customFormat="false" ht="15" hidden="false" customHeight="false" outlineLevel="0" collapsed="false">
      <c r="A4" s="9" t="s">
        <v>125</v>
      </c>
      <c r="B4" s="35" t="s">
        <v>126</v>
      </c>
      <c r="C4" s="35"/>
      <c r="D4" s="35"/>
    </row>
    <row r="5" customFormat="false" ht="15" hidden="false" customHeight="false" outlineLevel="0" collapsed="false">
      <c r="A5" s="9" t="s">
        <v>127</v>
      </c>
      <c r="B5" s="35" t="s">
        <v>128</v>
      </c>
      <c r="C5" s="35"/>
      <c r="D5" s="35"/>
    </row>
    <row r="6" customFormat="false" ht="15" hidden="false" customHeight="false" outlineLevel="0" collapsed="false">
      <c r="A6" s="9" t="s">
        <v>129</v>
      </c>
      <c r="B6" s="35" t="s">
        <v>130</v>
      </c>
      <c r="C6" s="35"/>
      <c r="D6" s="35"/>
    </row>
    <row r="7" customFormat="false" ht="15" hidden="false" customHeight="false" outlineLevel="0" collapsed="false">
      <c r="A7" s="9" t="s">
        <v>131</v>
      </c>
      <c r="B7" s="35" t="s">
        <v>132</v>
      </c>
      <c r="C7" s="35"/>
      <c r="D7" s="35"/>
    </row>
    <row r="9" customFormat="false" ht="19.5" hidden="false" customHeight="true" outlineLevel="0" collapsed="false">
      <c r="A9" s="34" t="s">
        <v>133</v>
      </c>
      <c r="B9" s="34"/>
      <c r="C9" s="34"/>
      <c r="D9" s="34"/>
    </row>
    <row r="10" customFormat="false" ht="15" hidden="false" customHeight="false" outlineLevel="0" collapsed="false">
      <c r="A10" s="9" t="s">
        <v>134</v>
      </c>
      <c r="B10" s="35" t="s">
        <v>135</v>
      </c>
      <c r="C10" s="35"/>
      <c r="D10" s="35"/>
    </row>
    <row r="11" customFormat="false" ht="15" hidden="false" customHeight="false" outlineLevel="0" collapsed="false">
      <c r="A11" s="9" t="s">
        <v>136</v>
      </c>
      <c r="B11" s="35" t="s">
        <v>137</v>
      </c>
      <c r="C11" s="35"/>
      <c r="D11" s="35"/>
    </row>
    <row r="12" customFormat="false" ht="15" hidden="false" customHeight="false" outlineLevel="0" collapsed="false">
      <c r="A12" s="9" t="s">
        <v>138</v>
      </c>
      <c r="B12" s="35" t="s">
        <v>139</v>
      </c>
      <c r="C12" s="35"/>
      <c r="D12" s="35"/>
    </row>
    <row r="13" customFormat="false" ht="15" hidden="false" customHeight="false" outlineLevel="0" collapsed="false">
      <c r="A13" s="9" t="s">
        <v>140</v>
      </c>
      <c r="B13" s="35" t="s">
        <v>141</v>
      </c>
      <c r="C13" s="35"/>
      <c r="D13" s="35"/>
    </row>
    <row r="14" customFormat="false" ht="15" hidden="false" customHeight="false" outlineLevel="0" collapsed="false">
      <c r="A14" s="9" t="s">
        <v>142</v>
      </c>
      <c r="B14" s="35" t="s">
        <v>143</v>
      </c>
      <c r="C14" s="35"/>
      <c r="D14" s="35"/>
    </row>
    <row r="15" customFormat="false" ht="15" hidden="false" customHeight="false" outlineLevel="0" collapsed="false">
      <c r="A15" s="9" t="s">
        <v>144</v>
      </c>
      <c r="B15" s="35" t="s">
        <v>145</v>
      </c>
      <c r="C15" s="35"/>
      <c r="D15" s="35"/>
    </row>
    <row r="17" customFormat="false" ht="19.5" hidden="false" customHeight="true" outlineLevel="0" collapsed="false">
      <c r="A17" s="34" t="s">
        <v>146</v>
      </c>
      <c r="B17" s="34"/>
      <c r="C17" s="34"/>
      <c r="D17" s="34"/>
    </row>
    <row r="18" customFormat="false" ht="15" hidden="false" customHeight="false" outlineLevel="0" collapsed="false">
      <c r="A18" s="9" t="s">
        <v>147</v>
      </c>
      <c r="B18" s="35" t="s">
        <v>148</v>
      </c>
      <c r="C18" s="35"/>
      <c r="D18" s="35"/>
    </row>
    <row r="19" customFormat="false" ht="15" hidden="false" customHeight="false" outlineLevel="0" collapsed="false">
      <c r="A19" s="9" t="s">
        <v>149</v>
      </c>
      <c r="B19" s="35" t="s">
        <v>150</v>
      </c>
      <c r="C19" s="35"/>
      <c r="D19" s="35"/>
    </row>
    <row r="20" customFormat="false" ht="15" hidden="false" customHeight="false" outlineLevel="0" collapsed="false">
      <c r="A20" s="9" t="s">
        <v>151</v>
      </c>
      <c r="B20" s="35" t="s">
        <v>152</v>
      </c>
      <c r="C20" s="35"/>
      <c r="D20" s="35"/>
    </row>
  </sheetData>
  <mergeCells count="17">
    <mergeCell ref="A1:D1"/>
    <mergeCell ref="A3:D3"/>
    <mergeCell ref="B4:D4"/>
    <mergeCell ref="B5:D5"/>
    <mergeCell ref="B6:D6"/>
    <mergeCell ref="B7:D7"/>
    <mergeCell ref="A9:D9"/>
    <mergeCell ref="B10:D10"/>
    <mergeCell ref="B11:D11"/>
    <mergeCell ref="B12:D12"/>
    <mergeCell ref="B13:D13"/>
    <mergeCell ref="B14:D14"/>
    <mergeCell ref="B15:D15"/>
    <mergeCell ref="A17:D17"/>
    <mergeCell ref="B18:D18"/>
    <mergeCell ref="B19:D19"/>
    <mergeCell ref="B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2026-04-30T05:16:07Z</dcterms:created>
  <dc:creator>openpyxl</dc:creator>
  <dc:description/>
  <dc:language>en-US</dc:language>
  <cp:lastModifiedBy/>
  <dcterms:modified xsi:type="dcterms:W3CDTF">2026-04-30T05:16:07Z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